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hdsplit-my.sharepoint.com/personal/info_hdsplit_hr/Documents/HR DOM DOKUMENTI/TEHNIKA/Tehnika/Natječaj Min kulture/2023/Akustička obrada AV režije/"/>
    </mc:Choice>
  </mc:AlternateContent>
  <xr:revisionPtr revIDLastSave="229" documentId="8_{C200FD46-8DD8-47E6-86B7-59CF3C280D4E}" xr6:coauthVersionLast="47" xr6:coauthVersionMax="47" xr10:uidLastSave="{22538572-4658-4726-BE3B-F83BE984953A}"/>
  <bookViews>
    <workbookView xWindow="28680" yWindow="-120" windowWidth="29040" windowHeight="15840" xr2:uid="{4FD2F5FD-8285-4D72-BF4F-E01E7D4112C0}"/>
  </bookViews>
  <sheets>
    <sheet name="Proširenje AV režije" sheetId="1" r:id="rId1"/>
    <sheet name="Tablica 4.1" sheetId="2" r:id="rId2"/>
  </sheets>
  <externalReferences>
    <externalReference r:id="rId3"/>
  </externalReferences>
  <definedNames>
    <definedName name="_rbr">[1]Audio!$A$1</definedName>
    <definedName name="martin">#REF!</definedName>
    <definedName name="_xlnm.Print_Area" localSheetId="0">'Proširenje AV režije'!$A$1:$I$37</definedName>
    <definedName name="radni">#REF!</definedName>
    <definedName name="RASVJETA">#REF!</definedName>
    <definedName name="RAZGLAS">#REF!</definedName>
    <definedName name="rbr">#REF!</definedName>
    <definedName name="SIMULTANO">#REF!</definedName>
    <definedName name="SIMULTANOG_analog">#REF!</definedName>
    <definedName name="TOURGUIDE">#REF!</definedName>
    <definedName name="TRANSMISIJSKA_PETLJA">#REF!</definedName>
    <definedName name="VIDEO_NADZ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H14" i="1" l="1"/>
  <c r="I14" i="1" s="1"/>
  <c r="G7" i="1" l="1"/>
  <c r="G33" i="1"/>
  <c r="H33" i="1" s="1"/>
  <c r="I33" i="1" s="1"/>
  <c r="G31" i="1"/>
  <c r="G29" i="1"/>
  <c r="G27" i="1"/>
  <c r="G25" i="1"/>
  <c r="H25" i="1" s="1"/>
  <c r="I25" i="1" s="1"/>
  <c r="H23" i="1"/>
  <c r="I23" i="1" s="1"/>
  <c r="G23" i="1"/>
  <c r="G22" i="1"/>
  <c r="H22" i="1" s="1"/>
  <c r="I22" i="1" s="1"/>
  <c r="G21" i="1"/>
  <c r="H21" i="1" s="1"/>
  <c r="I21" i="1" s="1"/>
  <c r="G20" i="1"/>
  <c r="H20" i="1" s="1"/>
  <c r="I20" i="1" s="1"/>
  <c r="G19" i="1"/>
  <c r="G18" i="1"/>
  <c r="G17" i="1"/>
  <c r="G16" i="1"/>
  <c r="H16" i="1" s="1"/>
  <c r="I16" i="1" s="1"/>
  <c r="G15" i="1"/>
  <c r="H15" i="1" s="1"/>
  <c r="I15" i="1" s="1"/>
  <c r="G13" i="1"/>
  <c r="H13" i="1" s="1"/>
  <c r="I13" i="1" s="1"/>
  <c r="G12" i="1"/>
  <c r="H12" i="1" s="1"/>
  <c r="I12" i="1" s="1"/>
  <c r="H17" i="1" l="1"/>
  <c r="I17" i="1" s="1"/>
  <c r="H27" i="1"/>
  <c r="I27" i="1" s="1"/>
  <c r="G35" i="1"/>
  <c r="H7" i="1"/>
  <c r="H18" i="1"/>
  <c r="I18" i="1" s="1"/>
  <c r="H29" i="1"/>
  <c r="I29" i="1" s="1"/>
  <c r="H19" i="1"/>
  <c r="I19" i="1" s="1"/>
  <c r="H31" i="1"/>
  <c r="I31" i="1" s="1"/>
  <c r="H35" i="1" l="1"/>
  <c r="I7" i="1"/>
  <c r="I35" i="1" s="1"/>
</calcChain>
</file>

<file path=xl/sharedStrings.xml><?xml version="1.0" encoding="utf-8"?>
<sst xmlns="http://schemas.openxmlformats.org/spreadsheetml/2006/main" count="122" uniqueCount="88">
  <si>
    <t>OPIS</t>
  </si>
  <si>
    <t>MODEL</t>
  </si>
  <si>
    <t>JED. CIJENA</t>
  </si>
  <si>
    <t>UK. CIJENA</t>
  </si>
  <si>
    <t>1.</t>
  </si>
  <si>
    <t>kom</t>
  </si>
  <si>
    <t>2.</t>
  </si>
  <si>
    <t>Clear-Com V12LDX</t>
  </si>
  <si>
    <t>4.</t>
  </si>
  <si>
    <t>Clear-Com TEL-14H</t>
  </si>
  <si>
    <t>5.</t>
  </si>
  <si>
    <t>Clear-Com FOR-22H</t>
  </si>
  <si>
    <t>6.</t>
  </si>
  <si>
    <t>3.</t>
  </si>
  <si>
    <t>kpl</t>
  </si>
  <si>
    <t>7.</t>
  </si>
  <si>
    <t>8.</t>
  </si>
  <si>
    <t>JAVNA USTANOVA U KULTURI HRVATSKI DOM SPLIT
Tončićeva 1
21000 Split</t>
  </si>
  <si>
    <t xml:space="preserve">TROŠKOVNIK </t>
  </si>
  <si>
    <t>Kol.</t>
  </si>
  <si>
    <t>Jed.</t>
  </si>
  <si>
    <t>Dobava i ugradnja čelične podkonstrukcije poda u režiji sa podnom oblogom prema projektnoj dokumentaciji</t>
  </si>
  <si>
    <t>Dobava i ugradnja difuzor/apsorbera</t>
  </si>
  <si>
    <t>Difuzor/apsorber zvuka dubine 19 cm, montaža na strop, veličine 60 cm x 60 cm. Tip kao Jocavi Woodfoil ili jednakovrijedan.
Akustičke osobine trebaju odgovarati podatcima iz Tablice 4.1, redak 4.
Završna obrada prema projektu interijera.
Stavka uključuje montažu prema uputama proizvođača te sav potreban dodatni i pomoćni materijal i skelu po potrebi.
Obračun ukalkuliran u jediničnu cijenu.</t>
  </si>
  <si>
    <t>9.</t>
  </si>
  <si>
    <t>Dobava i ugradnja niskofrekvencijskih apsorbera</t>
  </si>
  <si>
    <t>m2</t>
  </si>
  <si>
    <t>Niskofrekvencijski apsorber zvuka dubine 15 cm, montaža na strop, veličine 60 cm x 60 cm. Tip Jocavi Walltrap ili jednakovrijedan.
Akustičke osobine trebaju odgovarati podatcima iz Tablice 4.1, redak 5.
Završna obrada prema projektu interijera.
Stavka uključuje montažu prema uputama proizvođača te sav potreban dodatni i pomoćni materijal i skelu po potrebi.
Obračun ukalkuliran u jediničnu cijenu.</t>
  </si>
  <si>
    <t>10.</t>
  </si>
  <si>
    <t>Dobava i ugradnja valjkastih zvukoupojnih elemenata</t>
  </si>
  <si>
    <t>Akustički zvukoupojni element u obliku valjka promjera 30 cm, visine 120 cm. Tip kao Jocavi Tubabsorber SY ili jednakovrijedan.
Akustičke osobine trebaju odgovarati podacima iz Tablice 4.1, redak 10.
Završna obrada prema projektu interijera.
Stavka uključuje montažu prema uputama proizvođača te sav potreban dodatni i pomoćni materijal i skelu po potrebi.
Obračun ukalkuliran u jediničnu cijenu.</t>
  </si>
  <si>
    <t>11.</t>
  </si>
  <si>
    <t>Dobava i ugradnja poroznih apsorbera</t>
  </si>
  <si>
    <t>Porozni apsorber zvuka debljine 2,5 cm, montaža lijepljen izravno na zid.
Akustičke osobine trebaju odgovarati podatcima iz Tablice 4.1, redak 9.
Završna obrada prema projektu interijera.
Stavka uključuje montažu prema uputama proizvođača te sav potreban dodatni i pomoćni materijal i skelu po potrebi.
Obračun ukalkuliran u jediničnu cijenu.</t>
  </si>
  <si>
    <t>Dobava i ugradnja akustičkih difuzora</t>
  </si>
  <si>
    <t>Akustički difuzor debljine 14 cm, montaža na zid, dimenzija 120 cm x 60 cm. Tip kao Jocavi Ivory ili jednakovrijedan.
Akustičke osobine trebaju odgovarati podatcima iz Tablice 4.1, redak 8.
Završna obrada prema projektu interijera.
Stavka uključuje montažu prema uputama proizvođača te sav potreban dodatni i pomoćni materijal i skelu po potrebi.
Obračun ukalkuliran u jediničnu cijenu.</t>
  </si>
  <si>
    <t>a)</t>
  </si>
  <si>
    <t>b)</t>
  </si>
  <si>
    <t>odvajanje zida od uređenog stropa (viseći gips-kartonski strop) na način da se strop ošteti u minimalnom obimu</t>
  </si>
  <si>
    <t>c)</t>
  </si>
  <si>
    <t>Demontaža postojećeg stražnjeg zida AV režije.</t>
  </si>
  <si>
    <t>Dobava i ugradnja zida od gipskartonskih ploča prema projektnoj dokumentaciji.</t>
  </si>
  <si>
    <t>Dobava i ugradnja zida od gipskartonskih ploča prema projektnoj dokumentaciji, širine 25cm, s dvostrukim ploćama i ispunom kao zvučnom izolacijom.</t>
  </si>
  <si>
    <t>d)</t>
  </si>
  <si>
    <t>e)</t>
  </si>
  <si>
    <t>vraćanje oglasnih panela</t>
  </si>
  <si>
    <t>demontaža i deponiranje do ponovno postavljanje oglasnih panela kojima je obložena jedna strana zida</t>
  </si>
  <si>
    <t>povećanje površine postojeće podne konstrukcije režije na željenu dimenziju konstrukcijom od sitnorebrastih lakih polumontažnih gredica s ispunama, koja se oslanja na nove podzide od blok opeke h=90cm. Prije početka zidanja podzida od opeke potrebno je pažljivo demontirati parket lokalno na mjestu zidanja, a ostatak površine zaštititi.</t>
  </si>
  <si>
    <t>zaštita slojeva poda</t>
  </si>
  <si>
    <t>f)</t>
  </si>
  <si>
    <t>uređenje spoja postojećeg parketa s novim zidom, ugradnjom demontiranih dijelova parketa i novih rubnih letvica, sve u skladu s ostatkom prostorije.</t>
  </si>
  <si>
    <t>uklanjanje zida dimenzija  a*b*h=10.8*2.8*0.25 s odvozom na deponij</t>
  </si>
  <si>
    <t>gletanje i bojanje novog gips-kartonskog zida i zida od opeke. Boja kao postojeća. Gips kartonski dio zida se obrađuje obostrano.</t>
  </si>
  <si>
    <t>Uređenje spoja zida sa stropom. Stavka uključuje ugradnju spojnih letvica, kutnika, gletanje i bojanje, obostrano. Prostor u režiji urediti u skladu sa zahtjevima akustike, a drugu stranu zida u skladu s postojećim stanjem.</t>
  </si>
  <si>
    <t>Priprema i ugradnja elemenata:</t>
  </si>
  <si>
    <t>Opći uvjeti i napomene: montaža akustičkih elemenata izvodi se po opisu iz troškovnika i uputama projektanta i proizvođača. Izbor boja završne obrade po odobrenju projektanta.
Prije davanja ponude izvršitelj je obvezan izvršiti uvid u projektnu dokumentaciju i raščistiti sve eventualne nedoumice i nejasnoće s projektantom jer se nikakvi naknadni zahtjevi u tom pogledu neće moći uvažiti.
Cijenom treba također obuhvatiti sve osnovne i pomoćne materijale za izvedbu i ugradnju, sve osnovne i pomoćne radnje, sve faze transporta, skladištenja i pretovara do i na gradilištu te eventualno potrebne radne skele.
Troškove čišćenja na objektu uslijed montaže elemenata snosi izvoditelj montažerskih radova.</t>
  </si>
  <si>
    <t>UKUPNO (EUR):</t>
  </si>
  <si>
    <t>PDV 25%</t>
  </si>
  <si>
    <t>UK. CIJENA SA PDV 25%</t>
  </si>
  <si>
    <t>Demontaža postojećih rasvjetnih tijela i ugradnja istih na novim pozicijama. Stavka , uključuje sve potrebne pripremne radove, dodatne kabele tip NYM 3x1,5mm2 u dužini 38m, sitni montažni materijal, radove montaže na novu lokaciju, te ispitivanje sustava nakon izvedbe radova.</t>
  </si>
  <si>
    <t>Ponuditelj:</t>
  </si>
  <si>
    <t>Potpis i pečat ovlaštene osobe Ponuditelja</t>
  </si>
  <si>
    <t>RADOVI NA PROŠIRENJU AV REŽIJE</t>
  </si>
  <si>
    <t>Tablica 4.1 Materijali ploha tonske režije i njihovi pripadajući koeficijenti zvukoupojnosti (zvukoupojnost ispitana prema normi HRN EN ISO 354 i vrednovana prema normi HRN EN ISO 11654)</t>
  </si>
  <si>
    <t>Frekvencija (Hz)</t>
  </si>
  <si>
    <t>Ploha</t>
  </si>
  <si>
    <t>Materijal</t>
  </si>
  <si>
    <t>Pod</t>
  </si>
  <si>
    <t>Parket</t>
  </si>
  <si>
    <t>Zidovi</t>
  </si>
  <si>
    <t>Glatka žbuka</t>
  </si>
  <si>
    <t>Strop</t>
  </si>
  <si>
    <t>Gipskartonske ploče</t>
  </si>
  <si>
    <t>Difuzor/apsorber zvuka</t>
  </si>
  <si>
    <t>Niskofrekvencijski apsorber</t>
  </si>
  <si>
    <t>Vrata</t>
  </si>
  <si>
    <t>Puno drvo</t>
  </si>
  <si>
    <t>Prozori</t>
  </si>
  <si>
    <t>Veliko dvostruko izo-staklo</t>
  </si>
  <si>
    <t>Difuzor zvuka</t>
  </si>
  <si>
    <t>Porozni apsorber 25 mm</t>
  </si>
  <si>
    <t>Valjkasti apsorber 30 cm</t>
  </si>
  <si>
    <t>2 kom</t>
  </si>
  <si>
    <t>Površina
(m2)</t>
  </si>
  <si>
    <t>Dobava, montaža i spajanje ugradnog rasvjetnog tijela  u prostoru režije iznad radnog pulta, kao tip LEDSC4, AG36-P3W8F1BB60, fazno dimabilna,snaga 3,2W, 3000K, 93lm/W, IP54, crne boje sa faznim driverom.</t>
  </si>
  <si>
    <t xml:space="preserve">Dobava, montaža i spajanje kabela tip  NYM 5x1,5mm2 </t>
  </si>
  <si>
    <t>m</t>
  </si>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</sst>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1]_-;\-* #,##0.00\ [$€-1]_-;_-* &quot;-&quot;??\ [$€-1]_-;_-@_-"/>
  </numFmts>
  <fonts count="8" x14ac:knownFonts="1">
    <font>
      <sz val="10"/>
      <name val="Arial"/>
      <charset val="238"/>
    </font>
    <font>
      <b/>
      <sz val="10"/>
      <name val="Arial"/>
      <family val="2"/>
      <charset val="238"/>
    </font>
    <font>
      <b/>
      <sz val="12"/>
      <name val="Arial"/>
      <family val="2"/>
      <charset val="238"/>
    </font>
    <font>
      <sz val="10"/>
      <name val="Arial"/>
      <family val="2"/>
      <charset val="238"/>
    </font>
    <font>
      <b/>
      <sz val="11"/>
      <name val="Arial"/>
      <family val="2"/>
      <charset val="238"/>
    </font>
    <font>
      <sz val="11"/>
      <name val="Arial"/>
      <family val="2"/>
      <charset val="238"/>
    </font>
    <font>
      <sz val="10"/>
      <color indexed="8"/>
      <name val="Arial"/>
      <family val="2"/>
      <charset val="238"/>
    </font>
    <font>
      <b/>
      <sz val="14"/>
      <name val="Arial"/>
      <family val="2"/>
      <charset val="238"/>
    </font>
  </fonts>
  <fills count="2">
    <fill>
      <patternFill patternType="none"/>
    </fill>
    <fill>
      <patternFill patternType="gray125"/>
    </fill>
  </fills>
  <borders count="13">
    <border>
      <left/>
      <right/>
      <top/>
      <bottom/>
      <diagonal/>
    </border>
    <border>
      <left/>
      <right/>
      <top style="double">
        <color indexed="64"/>
      </top>
      <bottom style="double">
        <color indexed="64"/>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0" fillId="0" borderId="0" xfId="0" applyAlignment="1">
      <alignment horizontal="center" vertical="center"/>
    </xf>
    <xf numFmtId="49" fontId="1" fillId="0" borderId="0" xfId="0" applyNumberFormat="1" applyFont="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0" fillId="0" borderId="1" xfId="0" applyBorder="1"/>
    <xf numFmtId="0" fontId="2" fillId="0" borderId="1" xfId="0" applyFont="1" applyBorder="1" applyAlignment="1">
      <alignment vertical="center"/>
    </xf>
    <xf numFmtId="0" fontId="0" fillId="0" borderId="1" xfId="0" applyBorder="1" applyAlignment="1">
      <alignment horizontal="center" vertical="center"/>
    </xf>
    <xf numFmtId="0" fontId="0" fillId="0" borderId="0" xfId="0" applyAlignment="1">
      <alignment horizontal="center"/>
    </xf>
    <xf numFmtId="0" fontId="3" fillId="0" borderId="2" xfId="0" applyFont="1" applyBorder="1" applyAlignment="1">
      <alignment horizontal="center"/>
    </xf>
    <xf numFmtId="0" fontId="3" fillId="0" borderId="0" xfId="0" applyFont="1"/>
    <xf numFmtId="0" fontId="3" fillId="0" borderId="0" xfId="0" applyFont="1" applyAlignment="1">
      <alignment horizontal="center"/>
    </xf>
    <xf numFmtId="0" fontId="0" fillId="0" borderId="3" xfId="0" applyBorder="1"/>
    <xf numFmtId="49" fontId="1" fillId="0" borderId="4" xfId="0" applyNumberFormat="1" applyFont="1" applyBorder="1" applyAlignment="1">
      <alignment horizontal="center"/>
    </xf>
    <xf numFmtId="0" fontId="1" fillId="0" borderId="4" xfId="0" applyFont="1" applyBorder="1" applyAlignment="1">
      <alignment horizontal="center"/>
    </xf>
    <xf numFmtId="0" fontId="5" fillId="0" borderId="3" xfId="0" applyFont="1" applyBorder="1" applyAlignment="1">
      <alignment horizontal="center"/>
    </xf>
    <xf numFmtId="1" fontId="3" fillId="0" borderId="2" xfId="0" applyNumberFormat="1" applyFont="1" applyBorder="1" applyAlignment="1">
      <alignment horizontal="center"/>
    </xf>
    <xf numFmtId="0" fontId="6" fillId="0" borderId="2" xfId="0" applyFont="1" applyBorder="1" applyAlignment="1">
      <alignment vertical="top" wrapText="1"/>
    </xf>
    <xf numFmtId="49" fontId="3" fillId="0" borderId="0" xfId="0" applyNumberFormat="1" applyFont="1" applyAlignment="1">
      <alignment horizontal="center"/>
    </xf>
    <xf numFmtId="1" fontId="3" fillId="0" borderId="0" xfId="0" applyNumberFormat="1" applyFont="1" applyAlignment="1">
      <alignment horizontal="center"/>
    </xf>
    <xf numFmtId="1" fontId="3" fillId="0" borderId="2" xfId="0" applyNumberFormat="1" applyFont="1" applyBorder="1" applyAlignment="1">
      <alignment horizontal="center" vertical="top"/>
    </xf>
    <xf numFmtId="0" fontId="3" fillId="0" borderId="2" xfId="0" applyFont="1" applyBorder="1" applyAlignment="1">
      <alignment vertical="top" wrapText="1"/>
    </xf>
    <xf numFmtId="0" fontId="6" fillId="0" borderId="0" xfId="0" applyFont="1" applyAlignment="1">
      <alignment vertical="top" wrapText="1"/>
    </xf>
    <xf numFmtId="0" fontId="3" fillId="0" borderId="0" xfId="0" applyFont="1" applyAlignment="1">
      <alignment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xf>
    <xf numFmtId="0" fontId="3" fillId="0" borderId="0" xfId="0" applyFont="1" applyAlignment="1">
      <alignment horizontal="center" vertical="center"/>
    </xf>
    <xf numFmtId="0" fontId="5" fillId="0" borderId="3" xfId="0" applyFont="1" applyBorder="1" applyAlignment="1">
      <alignment horizontal="center" vertical="center"/>
    </xf>
    <xf numFmtId="0" fontId="3" fillId="0" borderId="2" xfId="0" applyFont="1" applyBorder="1" applyAlignment="1">
      <alignment horizontal="center" vertical="center"/>
    </xf>
    <xf numFmtId="49" fontId="3" fillId="0" borderId="2" xfId="0" applyNumberFormat="1" applyFont="1" applyBorder="1" applyAlignment="1">
      <alignment horizontal="center" vertical="top"/>
    </xf>
    <xf numFmtId="49" fontId="3" fillId="0" borderId="2" xfId="0" applyNumberFormat="1" applyFont="1" applyBorder="1" applyAlignment="1">
      <alignment horizontal="right" vertical="top"/>
    </xf>
    <xf numFmtId="0" fontId="3" fillId="0" borderId="2" xfId="0" applyFont="1" applyBorder="1" applyAlignment="1">
      <alignment horizontal="left"/>
    </xf>
    <xf numFmtId="0" fontId="4" fillId="0" borderId="1" xfId="0" applyFont="1" applyBorder="1" applyAlignment="1">
      <alignment horizontal="right" vertical="center"/>
    </xf>
    <xf numFmtId="164" fontId="0" fillId="0" borderId="0" xfId="0" applyNumberFormat="1" applyAlignment="1">
      <alignment horizontal="center" vertical="center"/>
    </xf>
    <xf numFmtId="164" fontId="2" fillId="0" borderId="1" xfId="0" applyNumberFormat="1" applyFont="1" applyBorder="1" applyAlignment="1">
      <alignment horizontal="center" vertical="center"/>
    </xf>
    <xf numFmtId="164" fontId="1" fillId="0" borderId="4" xfId="0" applyNumberFormat="1" applyFont="1" applyBorder="1" applyAlignment="1">
      <alignment horizontal="center" vertical="center"/>
    </xf>
    <xf numFmtId="164" fontId="1" fillId="0" borderId="0" xfId="0" applyNumberFormat="1" applyFont="1" applyAlignment="1">
      <alignment horizontal="center" vertical="center"/>
    </xf>
    <xf numFmtId="164" fontId="0" fillId="0" borderId="1" xfId="0" applyNumberFormat="1" applyBorder="1" applyAlignment="1">
      <alignment horizontal="center" vertical="center"/>
    </xf>
    <xf numFmtId="164" fontId="3" fillId="0" borderId="2" xfId="0" applyNumberFormat="1" applyFont="1" applyBorder="1" applyAlignment="1">
      <alignment horizontal="center" vertical="center"/>
    </xf>
    <xf numFmtId="164" fontId="3" fillId="0" borderId="0" xfId="0" applyNumberFormat="1" applyFont="1" applyAlignment="1">
      <alignment horizontal="center" vertical="center"/>
    </xf>
    <xf numFmtId="164" fontId="5" fillId="0" borderId="3" xfId="0" applyNumberFormat="1" applyFont="1" applyBorder="1" applyAlignment="1">
      <alignment horizontal="center" vertical="center"/>
    </xf>
    <xf numFmtId="164" fontId="1" fillId="0" borderId="0" xfId="0" applyNumberFormat="1" applyFont="1" applyAlignment="1">
      <alignment horizontal="center" vertical="center" wrapText="1"/>
    </xf>
    <xf numFmtId="0" fontId="3" fillId="0" borderId="0" xfId="0" applyFont="1" applyAlignment="1">
      <alignment vertical="top"/>
    </xf>
    <xf numFmtId="0" fontId="2" fillId="0" borderId="1" xfId="0" applyFont="1" applyBorder="1" applyAlignment="1">
      <alignment horizontal="center" vertical="center" wrapText="1"/>
    </xf>
    <xf numFmtId="0" fontId="7" fillId="0" borderId="4" xfId="0" applyFont="1" applyBorder="1" applyAlignment="1">
      <alignment horizontal="center" wrapText="1"/>
    </xf>
    <xf numFmtId="0" fontId="0" fillId="0" borderId="0" xfId="0" applyAlignment="1">
      <alignment horizontal="center" wrapText="1"/>
    </xf>
    <xf numFmtId="0" fontId="0" fillId="0" borderId="5" xfId="0" applyBorder="1"/>
    <xf numFmtId="0" fontId="0" fillId="0" borderId="5" xfId="0" applyBorder="1" applyAlignment="1">
      <alignment horizontal="center"/>
    </xf>
    <xf numFmtId="2" fontId="0" fillId="0" borderId="5" xfId="0" applyNumberFormat="1" applyBorder="1" applyAlignment="1">
      <alignment horizontal="center"/>
    </xf>
    <xf numFmtId="0" fontId="0" fillId="0" borderId="6" xfId="0" applyBorder="1"/>
    <xf numFmtId="0" fontId="0" fillId="0" borderId="6" xfId="0" applyBorder="1" applyAlignment="1">
      <alignment horizontal="center"/>
    </xf>
    <xf numFmtId="0" fontId="1" fillId="0" borderId="7" xfId="0" applyFont="1" applyBorder="1"/>
    <xf numFmtId="0" fontId="1" fillId="0" borderId="8" xfId="0" applyFont="1" applyBorder="1"/>
    <xf numFmtId="0" fontId="4" fillId="0" borderId="8" xfId="0" applyFont="1" applyBorder="1"/>
    <xf numFmtId="0" fontId="1" fillId="0" borderId="10" xfId="0" applyFont="1" applyBorder="1"/>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_Data\PROJEKTI%202018\hnkv&#382;\HNK%20Vara&#382;din%20-%20TRO&#352;KOVNIK_revizij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dio"/>
      <sheetName val="Interkom"/>
      <sheetName val="Video"/>
      <sheetName val="Scenska rasvjeta"/>
      <sheetName val="Montaža"/>
      <sheetName val="Podrumska scen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3FD0A-5C98-41DC-BB0C-48D4759E1C7E}">
  <sheetPr>
    <pageSetUpPr fitToPage="1"/>
  </sheetPr>
  <dimension ref="A1:AJ37"/>
  <sheetViews>
    <sheetView tabSelected="1" view="pageBreakPreview" topLeftCell="A28" zoomScaleNormal="100" zoomScaleSheetLayoutView="100" workbookViewId="0">
      <selection activeCell="H32" sqref="H32"/>
    </sheetView>
  </sheetViews>
  <sheetFormatPr defaultColWidth="8.6640625" defaultRowHeight="13.2" x14ac:dyDescent="0.25"/>
  <cols>
    <col min="1" max="1" width="5.6640625" customWidth="1"/>
    <col min="2" max="2" width="76.6640625" customWidth="1"/>
    <col min="3" max="3" width="4.6640625" style="1" customWidth="1"/>
    <col min="4" max="4" width="6.6640625" style="1" customWidth="1"/>
    <col min="5" max="5" width="35.6640625" style="8" hidden="1" customWidth="1"/>
    <col min="6" max="6" width="13.6640625" style="36" customWidth="1"/>
    <col min="7" max="7" width="15.6640625" style="36" customWidth="1"/>
    <col min="8" max="8" width="13.6640625" style="36" customWidth="1"/>
    <col min="9" max="9" width="15.6640625" style="36" customWidth="1"/>
    <col min="147" max="147" width="5.6640625" customWidth="1"/>
    <col min="148" max="148" width="76.6640625" customWidth="1"/>
    <col min="149" max="149" width="4.6640625" customWidth="1"/>
    <col min="150" max="150" width="6.6640625" customWidth="1"/>
    <col min="151" max="151" width="0" hidden="1" customWidth="1"/>
    <col min="152" max="152" width="13.6640625" customWidth="1"/>
    <col min="153" max="153" width="15.6640625" customWidth="1"/>
    <col min="403" max="403" width="5.6640625" customWidth="1"/>
    <col min="404" max="404" width="76.6640625" customWidth="1"/>
    <col min="405" max="405" width="4.6640625" customWidth="1"/>
    <col min="406" max="406" width="6.6640625" customWidth="1"/>
    <col min="407" max="407" width="0" hidden="1" customWidth="1"/>
    <col min="408" max="408" width="13.6640625" customWidth="1"/>
    <col min="409" max="409" width="15.6640625" customWidth="1"/>
    <col min="659" max="659" width="5.6640625" customWidth="1"/>
    <col min="660" max="660" width="76.6640625" customWidth="1"/>
    <col min="661" max="661" width="4.6640625" customWidth="1"/>
    <col min="662" max="662" width="6.6640625" customWidth="1"/>
    <col min="663" max="663" width="0" hidden="1" customWidth="1"/>
    <col min="664" max="664" width="13.6640625" customWidth="1"/>
    <col min="665" max="665" width="15.6640625" customWidth="1"/>
    <col min="915" max="915" width="5.6640625" customWidth="1"/>
    <col min="916" max="916" width="76.6640625" customWidth="1"/>
    <col min="917" max="917" width="4.6640625" customWidth="1"/>
    <col min="918" max="918" width="6.6640625" customWidth="1"/>
    <col min="919" max="919" width="0" hidden="1" customWidth="1"/>
    <col min="920" max="920" width="13.6640625" customWidth="1"/>
    <col min="921" max="921" width="15.6640625" customWidth="1"/>
    <col min="1171" max="1171" width="5.6640625" customWidth="1"/>
    <col min="1172" max="1172" width="76.6640625" customWidth="1"/>
    <col min="1173" max="1173" width="4.6640625" customWidth="1"/>
    <col min="1174" max="1174" width="6.6640625" customWidth="1"/>
    <col min="1175" max="1175" width="0" hidden="1" customWidth="1"/>
    <col min="1176" max="1176" width="13.6640625" customWidth="1"/>
    <col min="1177" max="1177" width="15.6640625" customWidth="1"/>
    <col min="1427" max="1427" width="5.6640625" customWidth="1"/>
    <col min="1428" max="1428" width="76.6640625" customWidth="1"/>
    <col min="1429" max="1429" width="4.6640625" customWidth="1"/>
    <col min="1430" max="1430" width="6.6640625" customWidth="1"/>
    <col min="1431" max="1431" width="0" hidden="1" customWidth="1"/>
    <col min="1432" max="1432" width="13.6640625" customWidth="1"/>
    <col min="1433" max="1433" width="15.6640625" customWidth="1"/>
    <col min="1683" max="1683" width="5.6640625" customWidth="1"/>
    <col min="1684" max="1684" width="76.6640625" customWidth="1"/>
    <col min="1685" max="1685" width="4.6640625" customWidth="1"/>
    <col min="1686" max="1686" width="6.6640625" customWidth="1"/>
    <col min="1687" max="1687" width="0" hidden="1" customWidth="1"/>
    <col min="1688" max="1688" width="13.6640625" customWidth="1"/>
    <col min="1689" max="1689" width="15.6640625" customWidth="1"/>
    <col min="1939" max="1939" width="5.6640625" customWidth="1"/>
    <col min="1940" max="1940" width="76.6640625" customWidth="1"/>
    <col min="1941" max="1941" width="4.6640625" customWidth="1"/>
    <col min="1942" max="1942" width="6.6640625" customWidth="1"/>
    <col min="1943" max="1943" width="0" hidden="1" customWidth="1"/>
    <col min="1944" max="1944" width="13.6640625" customWidth="1"/>
    <col min="1945" max="1945" width="15.6640625" customWidth="1"/>
    <col min="2195" max="2195" width="5.6640625" customWidth="1"/>
    <col min="2196" max="2196" width="76.6640625" customWidth="1"/>
    <col min="2197" max="2197" width="4.6640625" customWidth="1"/>
    <col min="2198" max="2198" width="6.6640625" customWidth="1"/>
    <col min="2199" max="2199" width="0" hidden="1" customWidth="1"/>
    <col min="2200" max="2200" width="13.6640625" customWidth="1"/>
    <col min="2201" max="2201" width="15.6640625" customWidth="1"/>
    <col min="2451" max="2451" width="5.6640625" customWidth="1"/>
    <col min="2452" max="2452" width="76.6640625" customWidth="1"/>
    <col min="2453" max="2453" width="4.6640625" customWidth="1"/>
    <col min="2454" max="2454" width="6.6640625" customWidth="1"/>
    <col min="2455" max="2455" width="0" hidden="1" customWidth="1"/>
    <col min="2456" max="2456" width="13.6640625" customWidth="1"/>
    <col min="2457" max="2457" width="15.6640625" customWidth="1"/>
    <col min="2707" max="2707" width="5.6640625" customWidth="1"/>
    <col min="2708" max="2708" width="76.6640625" customWidth="1"/>
    <col min="2709" max="2709" width="4.6640625" customWidth="1"/>
    <col min="2710" max="2710" width="6.6640625" customWidth="1"/>
    <col min="2711" max="2711" width="0" hidden="1" customWidth="1"/>
    <col min="2712" max="2712" width="13.6640625" customWidth="1"/>
    <col min="2713" max="2713" width="15.6640625" customWidth="1"/>
    <col min="2963" max="2963" width="5.6640625" customWidth="1"/>
    <col min="2964" max="2964" width="76.6640625" customWidth="1"/>
    <col min="2965" max="2965" width="4.6640625" customWidth="1"/>
    <col min="2966" max="2966" width="6.6640625" customWidth="1"/>
    <col min="2967" max="2967" width="0" hidden="1" customWidth="1"/>
    <col min="2968" max="2968" width="13.6640625" customWidth="1"/>
    <col min="2969" max="2969" width="15.6640625" customWidth="1"/>
    <col min="3219" max="3219" width="5.6640625" customWidth="1"/>
    <col min="3220" max="3220" width="76.6640625" customWidth="1"/>
    <col min="3221" max="3221" width="4.6640625" customWidth="1"/>
    <col min="3222" max="3222" width="6.6640625" customWidth="1"/>
    <col min="3223" max="3223" width="0" hidden="1" customWidth="1"/>
    <col min="3224" max="3224" width="13.6640625" customWidth="1"/>
    <col min="3225" max="3225" width="15.6640625" customWidth="1"/>
    <col min="3475" max="3475" width="5.6640625" customWidth="1"/>
    <col min="3476" max="3476" width="76.6640625" customWidth="1"/>
    <col min="3477" max="3477" width="4.6640625" customWidth="1"/>
    <col min="3478" max="3478" width="6.6640625" customWidth="1"/>
    <col min="3479" max="3479" width="0" hidden="1" customWidth="1"/>
    <col min="3480" max="3480" width="13.6640625" customWidth="1"/>
    <col min="3481" max="3481" width="15.6640625" customWidth="1"/>
    <col min="3731" max="3731" width="5.6640625" customWidth="1"/>
    <col min="3732" max="3732" width="76.6640625" customWidth="1"/>
    <col min="3733" max="3733" width="4.6640625" customWidth="1"/>
    <col min="3734" max="3734" width="6.6640625" customWidth="1"/>
    <col min="3735" max="3735" width="0" hidden="1" customWidth="1"/>
    <col min="3736" max="3736" width="13.6640625" customWidth="1"/>
    <col min="3737" max="3737" width="15.6640625" customWidth="1"/>
    <col min="3987" max="3987" width="5.6640625" customWidth="1"/>
    <col min="3988" max="3988" width="76.6640625" customWidth="1"/>
    <col min="3989" max="3989" width="4.6640625" customWidth="1"/>
    <col min="3990" max="3990" width="6.6640625" customWidth="1"/>
    <col min="3991" max="3991" width="0" hidden="1" customWidth="1"/>
    <col min="3992" max="3992" width="13.6640625" customWidth="1"/>
    <col min="3993" max="3993" width="15.6640625" customWidth="1"/>
    <col min="4243" max="4243" width="5.6640625" customWidth="1"/>
    <col min="4244" max="4244" width="76.6640625" customWidth="1"/>
    <col min="4245" max="4245" width="4.6640625" customWidth="1"/>
    <col min="4246" max="4246" width="6.6640625" customWidth="1"/>
    <col min="4247" max="4247" width="0" hidden="1" customWidth="1"/>
    <col min="4248" max="4248" width="13.6640625" customWidth="1"/>
    <col min="4249" max="4249" width="15.6640625" customWidth="1"/>
    <col min="4499" max="4499" width="5.6640625" customWidth="1"/>
    <col min="4500" max="4500" width="76.6640625" customWidth="1"/>
    <col min="4501" max="4501" width="4.6640625" customWidth="1"/>
    <col min="4502" max="4502" width="6.6640625" customWidth="1"/>
    <col min="4503" max="4503" width="0" hidden="1" customWidth="1"/>
    <col min="4504" max="4504" width="13.6640625" customWidth="1"/>
    <col min="4505" max="4505" width="15.6640625" customWidth="1"/>
    <col min="4755" max="4755" width="5.6640625" customWidth="1"/>
    <col min="4756" max="4756" width="76.6640625" customWidth="1"/>
    <col min="4757" max="4757" width="4.6640625" customWidth="1"/>
    <col min="4758" max="4758" width="6.6640625" customWidth="1"/>
    <col min="4759" max="4759" width="0" hidden="1" customWidth="1"/>
    <col min="4760" max="4760" width="13.6640625" customWidth="1"/>
    <col min="4761" max="4761" width="15.6640625" customWidth="1"/>
    <col min="5011" max="5011" width="5.6640625" customWidth="1"/>
    <col min="5012" max="5012" width="76.6640625" customWidth="1"/>
    <col min="5013" max="5013" width="4.6640625" customWidth="1"/>
    <col min="5014" max="5014" width="6.6640625" customWidth="1"/>
    <col min="5015" max="5015" width="0" hidden="1" customWidth="1"/>
    <col min="5016" max="5016" width="13.6640625" customWidth="1"/>
    <col min="5017" max="5017" width="15.6640625" customWidth="1"/>
    <col min="5267" max="5267" width="5.6640625" customWidth="1"/>
    <col min="5268" max="5268" width="76.6640625" customWidth="1"/>
    <col min="5269" max="5269" width="4.6640625" customWidth="1"/>
    <col min="5270" max="5270" width="6.6640625" customWidth="1"/>
    <col min="5271" max="5271" width="0" hidden="1" customWidth="1"/>
    <col min="5272" max="5272" width="13.6640625" customWidth="1"/>
    <col min="5273" max="5273" width="15.6640625" customWidth="1"/>
    <col min="5523" max="5523" width="5.6640625" customWidth="1"/>
    <col min="5524" max="5524" width="76.6640625" customWidth="1"/>
    <col min="5525" max="5525" width="4.6640625" customWidth="1"/>
    <col min="5526" max="5526" width="6.6640625" customWidth="1"/>
    <col min="5527" max="5527" width="0" hidden="1" customWidth="1"/>
    <col min="5528" max="5528" width="13.6640625" customWidth="1"/>
    <col min="5529" max="5529" width="15.6640625" customWidth="1"/>
    <col min="5779" max="5779" width="5.6640625" customWidth="1"/>
    <col min="5780" max="5780" width="76.6640625" customWidth="1"/>
    <col min="5781" max="5781" width="4.6640625" customWidth="1"/>
    <col min="5782" max="5782" width="6.6640625" customWidth="1"/>
    <col min="5783" max="5783" width="0" hidden="1" customWidth="1"/>
    <col min="5784" max="5784" width="13.6640625" customWidth="1"/>
    <col min="5785" max="5785" width="15.6640625" customWidth="1"/>
    <col min="6035" max="6035" width="5.6640625" customWidth="1"/>
    <col min="6036" max="6036" width="76.6640625" customWidth="1"/>
    <col min="6037" max="6037" width="4.6640625" customWidth="1"/>
    <col min="6038" max="6038" width="6.6640625" customWidth="1"/>
    <col min="6039" max="6039" width="0" hidden="1" customWidth="1"/>
    <col min="6040" max="6040" width="13.6640625" customWidth="1"/>
    <col min="6041" max="6041" width="15.6640625" customWidth="1"/>
    <col min="6291" max="6291" width="5.6640625" customWidth="1"/>
    <col min="6292" max="6292" width="76.6640625" customWidth="1"/>
    <col min="6293" max="6293" width="4.6640625" customWidth="1"/>
    <col min="6294" max="6294" width="6.6640625" customWidth="1"/>
    <col min="6295" max="6295" width="0" hidden="1" customWidth="1"/>
    <col min="6296" max="6296" width="13.6640625" customWidth="1"/>
    <col min="6297" max="6297" width="15.6640625" customWidth="1"/>
    <col min="6547" max="6547" width="5.6640625" customWidth="1"/>
    <col min="6548" max="6548" width="76.6640625" customWidth="1"/>
    <col min="6549" max="6549" width="4.6640625" customWidth="1"/>
    <col min="6550" max="6550" width="6.6640625" customWidth="1"/>
    <col min="6551" max="6551" width="0" hidden="1" customWidth="1"/>
    <col min="6552" max="6552" width="13.6640625" customWidth="1"/>
    <col min="6553" max="6553" width="15.6640625" customWidth="1"/>
    <col min="6803" max="6803" width="5.6640625" customWidth="1"/>
    <col min="6804" max="6804" width="76.6640625" customWidth="1"/>
    <col min="6805" max="6805" width="4.6640625" customWidth="1"/>
    <col min="6806" max="6806" width="6.6640625" customWidth="1"/>
    <col min="6807" max="6807" width="0" hidden="1" customWidth="1"/>
    <col min="6808" max="6808" width="13.6640625" customWidth="1"/>
    <col min="6809" max="6809" width="15.6640625" customWidth="1"/>
    <col min="7059" max="7059" width="5.6640625" customWidth="1"/>
    <col min="7060" max="7060" width="76.6640625" customWidth="1"/>
    <col min="7061" max="7061" width="4.6640625" customWidth="1"/>
    <col min="7062" max="7062" width="6.6640625" customWidth="1"/>
    <col min="7063" max="7063" width="0" hidden="1" customWidth="1"/>
    <col min="7064" max="7064" width="13.6640625" customWidth="1"/>
    <col min="7065" max="7065" width="15.6640625" customWidth="1"/>
    <col min="7315" max="7315" width="5.6640625" customWidth="1"/>
    <col min="7316" max="7316" width="76.6640625" customWidth="1"/>
    <col min="7317" max="7317" width="4.6640625" customWidth="1"/>
    <col min="7318" max="7318" width="6.6640625" customWidth="1"/>
    <col min="7319" max="7319" width="0" hidden="1" customWidth="1"/>
    <col min="7320" max="7320" width="13.6640625" customWidth="1"/>
    <col min="7321" max="7321" width="15.6640625" customWidth="1"/>
    <col min="7571" max="7571" width="5.6640625" customWidth="1"/>
    <col min="7572" max="7572" width="76.6640625" customWidth="1"/>
    <col min="7573" max="7573" width="4.6640625" customWidth="1"/>
    <col min="7574" max="7574" width="6.6640625" customWidth="1"/>
    <col min="7575" max="7575" width="0" hidden="1" customWidth="1"/>
    <col min="7576" max="7576" width="13.6640625" customWidth="1"/>
    <col min="7577" max="7577" width="15.6640625" customWidth="1"/>
    <col min="7827" max="7827" width="5.6640625" customWidth="1"/>
    <col min="7828" max="7828" width="76.6640625" customWidth="1"/>
    <col min="7829" max="7829" width="4.6640625" customWidth="1"/>
    <col min="7830" max="7830" width="6.6640625" customWidth="1"/>
    <col min="7831" max="7831" width="0" hidden="1" customWidth="1"/>
    <col min="7832" max="7832" width="13.6640625" customWidth="1"/>
    <col min="7833" max="7833" width="15.6640625" customWidth="1"/>
    <col min="8083" max="8083" width="5.6640625" customWidth="1"/>
    <col min="8084" max="8084" width="76.6640625" customWidth="1"/>
    <col min="8085" max="8085" width="4.6640625" customWidth="1"/>
    <col min="8086" max="8086" width="6.6640625" customWidth="1"/>
    <col min="8087" max="8087" width="0" hidden="1" customWidth="1"/>
    <col min="8088" max="8088" width="13.6640625" customWidth="1"/>
    <col min="8089" max="8089" width="15.6640625" customWidth="1"/>
    <col min="8339" max="8339" width="5.6640625" customWidth="1"/>
    <col min="8340" max="8340" width="76.6640625" customWidth="1"/>
    <col min="8341" max="8341" width="4.6640625" customWidth="1"/>
    <col min="8342" max="8342" width="6.6640625" customWidth="1"/>
    <col min="8343" max="8343" width="0" hidden="1" customWidth="1"/>
    <col min="8344" max="8344" width="13.6640625" customWidth="1"/>
    <col min="8345" max="8345" width="15.6640625" customWidth="1"/>
    <col min="8595" max="8595" width="5.6640625" customWidth="1"/>
    <col min="8596" max="8596" width="76.6640625" customWidth="1"/>
    <col min="8597" max="8597" width="4.6640625" customWidth="1"/>
    <col min="8598" max="8598" width="6.6640625" customWidth="1"/>
    <col min="8599" max="8599" width="0" hidden="1" customWidth="1"/>
    <col min="8600" max="8600" width="13.6640625" customWidth="1"/>
    <col min="8601" max="8601" width="15.6640625" customWidth="1"/>
    <col min="8851" max="8851" width="5.6640625" customWidth="1"/>
    <col min="8852" max="8852" width="76.6640625" customWidth="1"/>
    <col min="8853" max="8853" width="4.6640625" customWidth="1"/>
    <col min="8854" max="8854" width="6.6640625" customWidth="1"/>
    <col min="8855" max="8855" width="0" hidden="1" customWidth="1"/>
    <col min="8856" max="8856" width="13.6640625" customWidth="1"/>
    <col min="8857" max="8857" width="15.6640625" customWidth="1"/>
    <col min="9107" max="9107" width="5.6640625" customWidth="1"/>
    <col min="9108" max="9108" width="76.6640625" customWidth="1"/>
    <col min="9109" max="9109" width="4.6640625" customWidth="1"/>
    <col min="9110" max="9110" width="6.6640625" customWidth="1"/>
    <col min="9111" max="9111" width="0" hidden="1" customWidth="1"/>
    <col min="9112" max="9112" width="13.6640625" customWidth="1"/>
    <col min="9113" max="9113" width="15.6640625" customWidth="1"/>
    <col min="9363" max="9363" width="5.6640625" customWidth="1"/>
    <col min="9364" max="9364" width="76.6640625" customWidth="1"/>
    <col min="9365" max="9365" width="4.6640625" customWidth="1"/>
    <col min="9366" max="9366" width="6.6640625" customWidth="1"/>
    <col min="9367" max="9367" width="0" hidden="1" customWidth="1"/>
    <col min="9368" max="9368" width="13.6640625" customWidth="1"/>
    <col min="9369" max="9369" width="15.6640625" customWidth="1"/>
    <col min="9619" max="9619" width="5.6640625" customWidth="1"/>
    <col min="9620" max="9620" width="76.6640625" customWidth="1"/>
    <col min="9621" max="9621" width="4.6640625" customWidth="1"/>
    <col min="9622" max="9622" width="6.6640625" customWidth="1"/>
    <col min="9623" max="9623" width="0" hidden="1" customWidth="1"/>
    <col min="9624" max="9624" width="13.6640625" customWidth="1"/>
    <col min="9625" max="9625" width="15.6640625" customWidth="1"/>
    <col min="9875" max="9875" width="5.6640625" customWidth="1"/>
    <col min="9876" max="9876" width="76.6640625" customWidth="1"/>
    <col min="9877" max="9877" width="4.6640625" customWidth="1"/>
    <col min="9878" max="9878" width="6.6640625" customWidth="1"/>
    <col min="9879" max="9879" width="0" hidden="1" customWidth="1"/>
    <col min="9880" max="9880" width="13.6640625" customWidth="1"/>
    <col min="9881" max="9881" width="15.6640625" customWidth="1"/>
    <col min="10131" max="10131" width="5.6640625" customWidth="1"/>
    <col min="10132" max="10132" width="76.6640625" customWidth="1"/>
    <col min="10133" max="10133" width="4.6640625" customWidth="1"/>
    <col min="10134" max="10134" width="6.6640625" customWidth="1"/>
    <col min="10135" max="10135" width="0" hidden="1" customWidth="1"/>
    <col min="10136" max="10136" width="13.6640625" customWidth="1"/>
    <col min="10137" max="10137" width="15.6640625" customWidth="1"/>
    <col min="10387" max="10387" width="5.6640625" customWidth="1"/>
    <col min="10388" max="10388" width="76.6640625" customWidth="1"/>
    <col min="10389" max="10389" width="4.6640625" customWidth="1"/>
    <col min="10390" max="10390" width="6.6640625" customWidth="1"/>
    <col min="10391" max="10391" width="0" hidden="1" customWidth="1"/>
    <col min="10392" max="10392" width="13.6640625" customWidth="1"/>
    <col min="10393" max="10393" width="15.6640625" customWidth="1"/>
    <col min="10643" max="10643" width="5.6640625" customWidth="1"/>
    <col min="10644" max="10644" width="76.6640625" customWidth="1"/>
    <col min="10645" max="10645" width="4.6640625" customWidth="1"/>
    <col min="10646" max="10646" width="6.6640625" customWidth="1"/>
    <col min="10647" max="10647" width="0" hidden="1" customWidth="1"/>
    <col min="10648" max="10648" width="13.6640625" customWidth="1"/>
    <col min="10649" max="10649" width="15.6640625" customWidth="1"/>
    <col min="10899" max="10899" width="5.6640625" customWidth="1"/>
    <col min="10900" max="10900" width="76.6640625" customWidth="1"/>
    <col min="10901" max="10901" width="4.6640625" customWidth="1"/>
    <col min="10902" max="10902" width="6.6640625" customWidth="1"/>
    <col min="10903" max="10903" width="0" hidden="1" customWidth="1"/>
    <col min="10904" max="10904" width="13.6640625" customWidth="1"/>
    <col min="10905" max="10905" width="15.6640625" customWidth="1"/>
    <col min="11155" max="11155" width="5.6640625" customWidth="1"/>
    <col min="11156" max="11156" width="76.6640625" customWidth="1"/>
    <col min="11157" max="11157" width="4.6640625" customWidth="1"/>
    <col min="11158" max="11158" width="6.6640625" customWidth="1"/>
    <col min="11159" max="11159" width="0" hidden="1" customWidth="1"/>
    <col min="11160" max="11160" width="13.6640625" customWidth="1"/>
    <col min="11161" max="11161" width="15.6640625" customWidth="1"/>
    <col min="11411" max="11411" width="5.6640625" customWidth="1"/>
    <col min="11412" max="11412" width="76.6640625" customWidth="1"/>
    <col min="11413" max="11413" width="4.6640625" customWidth="1"/>
    <col min="11414" max="11414" width="6.6640625" customWidth="1"/>
    <col min="11415" max="11415" width="0" hidden="1" customWidth="1"/>
    <col min="11416" max="11416" width="13.6640625" customWidth="1"/>
    <col min="11417" max="11417" width="15.6640625" customWidth="1"/>
    <col min="11667" max="11667" width="5.6640625" customWidth="1"/>
    <col min="11668" max="11668" width="76.6640625" customWidth="1"/>
    <col min="11669" max="11669" width="4.6640625" customWidth="1"/>
    <col min="11670" max="11670" width="6.6640625" customWidth="1"/>
    <col min="11671" max="11671" width="0" hidden="1" customWidth="1"/>
    <col min="11672" max="11672" width="13.6640625" customWidth="1"/>
    <col min="11673" max="11673" width="15.6640625" customWidth="1"/>
    <col min="11923" max="11923" width="5.6640625" customWidth="1"/>
    <col min="11924" max="11924" width="76.6640625" customWidth="1"/>
    <col min="11925" max="11925" width="4.6640625" customWidth="1"/>
    <col min="11926" max="11926" width="6.6640625" customWidth="1"/>
    <col min="11927" max="11927" width="0" hidden="1" customWidth="1"/>
    <col min="11928" max="11928" width="13.6640625" customWidth="1"/>
    <col min="11929" max="11929" width="15.6640625" customWidth="1"/>
    <col min="12179" max="12179" width="5.6640625" customWidth="1"/>
    <col min="12180" max="12180" width="76.6640625" customWidth="1"/>
    <col min="12181" max="12181" width="4.6640625" customWidth="1"/>
    <col min="12182" max="12182" width="6.6640625" customWidth="1"/>
    <col min="12183" max="12183" width="0" hidden="1" customWidth="1"/>
    <col min="12184" max="12184" width="13.6640625" customWidth="1"/>
    <col min="12185" max="12185" width="15.6640625" customWidth="1"/>
    <col min="12435" max="12435" width="5.6640625" customWidth="1"/>
    <col min="12436" max="12436" width="76.6640625" customWidth="1"/>
    <col min="12437" max="12437" width="4.6640625" customWidth="1"/>
    <col min="12438" max="12438" width="6.6640625" customWidth="1"/>
    <col min="12439" max="12439" width="0" hidden="1" customWidth="1"/>
    <col min="12440" max="12440" width="13.6640625" customWidth="1"/>
    <col min="12441" max="12441" width="15.6640625" customWidth="1"/>
    <col min="12691" max="12691" width="5.6640625" customWidth="1"/>
    <col min="12692" max="12692" width="76.6640625" customWidth="1"/>
    <col min="12693" max="12693" width="4.6640625" customWidth="1"/>
    <col min="12694" max="12694" width="6.6640625" customWidth="1"/>
    <col min="12695" max="12695" width="0" hidden="1" customWidth="1"/>
    <col min="12696" max="12696" width="13.6640625" customWidth="1"/>
    <col min="12697" max="12697" width="15.6640625" customWidth="1"/>
    <col min="12947" max="12947" width="5.6640625" customWidth="1"/>
    <col min="12948" max="12948" width="76.6640625" customWidth="1"/>
    <col min="12949" max="12949" width="4.6640625" customWidth="1"/>
    <col min="12950" max="12950" width="6.6640625" customWidth="1"/>
    <col min="12951" max="12951" width="0" hidden="1" customWidth="1"/>
    <col min="12952" max="12952" width="13.6640625" customWidth="1"/>
    <col min="12953" max="12953" width="15.6640625" customWidth="1"/>
    <col min="13203" max="13203" width="5.6640625" customWidth="1"/>
    <col min="13204" max="13204" width="76.6640625" customWidth="1"/>
    <col min="13205" max="13205" width="4.6640625" customWidth="1"/>
    <col min="13206" max="13206" width="6.6640625" customWidth="1"/>
    <col min="13207" max="13207" width="0" hidden="1" customWidth="1"/>
    <col min="13208" max="13208" width="13.6640625" customWidth="1"/>
    <col min="13209" max="13209" width="15.6640625" customWidth="1"/>
    <col min="13459" max="13459" width="5.6640625" customWidth="1"/>
    <col min="13460" max="13460" width="76.6640625" customWidth="1"/>
    <col min="13461" max="13461" width="4.6640625" customWidth="1"/>
    <col min="13462" max="13462" width="6.6640625" customWidth="1"/>
    <col min="13463" max="13463" width="0" hidden="1" customWidth="1"/>
    <col min="13464" max="13464" width="13.6640625" customWidth="1"/>
    <col min="13465" max="13465" width="15.6640625" customWidth="1"/>
    <col min="13715" max="13715" width="5.6640625" customWidth="1"/>
    <col min="13716" max="13716" width="76.6640625" customWidth="1"/>
    <col min="13717" max="13717" width="4.6640625" customWidth="1"/>
    <col min="13718" max="13718" width="6.6640625" customWidth="1"/>
    <col min="13719" max="13719" width="0" hidden="1" customWidth="1"/>
    <col min="13720" max="13720" width="13.6640625" customWidth="1"/>
    <col min="13721" max="13721" width="15.6640625" customWidth="1"/>
    <col min="13971" max="13971" width="5.6640625" customWidth="1"/>
    <col min="13972" max="13972" width="76.6640625" customWidth="1"/>
    <col min="13973" max="13973" width="4.6640625" customWidth="1"/>
    <col min="13974" max="13974" width="6.6640625" customWidth="1"/>
    <col min="13975" max="13975" width="0" hidden="1" customWidth="1"/>
    <col min="13976" max="13976" width="13.6640625" customWidth="1"/>
    <col min="13977" max="13977" width="15.6640625" customWidth="1"/>
    <col min="14227" max="14227" width="5.6640625" customWidth="1"/>
    <col min="14228" max="14228" width="76.6640625" customWidth="1"/>
    <col min="14229" max="14229" width="4.6640625" customWidth="1"/>
    <col min="14230" max="14230" width="6.6640625" customWidth="1"/>
    <col min="14231" max="14231" width="0" hidden="1" customWidth="1"/>
    <col min="14232" max="14232" width="13.6640625" customWidth="1"/>
    <col min="14233" max="14233" width="15.6640625" customWidth="1"/>
    <col min="14483" max="14483" width="5.6640625" customWidth="1"/>
    <col min="14484" max="14484" width="76.6640625" customWidth="1"/>
    <col min="14485" max="14485" width="4.6640625" customWidth="1"/>
    <col min="14486" max="14486" width="6.6640625" customWidth="1"/>
    <col min="14487" max="14487" width="0" hidden="1" customWidth="1"/>
    <col min="14488" max="14488" width="13.6640625" customWidth="1"/>
    <col min="14489" max="14489" width="15.6640625" customWidth="1"/>
    <col min="14739" max="14739" width="5.6640625" customWidth="1"/>
    <col min="14740" max="14740" width="76.6640625" customWidth="1"/>
    <col min="14741" max="14741" width="4.6640625" customWidth="1"/>
    <col min="14742" max="14742" width="6.6640625" customWidth="1"/>
    <col min="14743" max="14743" width="0" hidden="1" customWidth="1"/>
    <col min="14744" max="14744" width="13.6640625" customWidth="1"/>
    <col min="14745" max="14745" width="15.6640625" customWidth="1"/>
    <col min="14995" max="14995" width="5.6640625" customWidth="1"/>
    <col min="14996" max="14996" width="76.6640625" customWidth="1"/>
    <col min="14997" max="14997" width="4.6640625" customWidth="1"/>
    <col min="14998" max="14998" width="6.6640625" customWidth="1"/>
    <col min="14999" max="14999" width="0" hidden="1" customWidth="1"/>
    <col min="15000" max="15000" width="13.6640625" customWidth="1"/>
    <col min="15001" max="15001" width="15.6640625" customWidth="1"/>
    <col min="15251" max="15251" width="5.6640625" customWidth="1"/>
    <col min="15252" max="15252" width="76.6640625" customWidth="1"/>
    <col min="15253" max="15253" width="4.6640625" customWidth="1"/>
    <col min="15254" max="15254" width="6.6640625" customWidth="1"/>
    <col min="15255" max="15255" width="0" hidden="1" customWidth="1"/>
    <col min="15256" max="15256" width="13.6640625" customWidth="1"/>
    <col min="15257" max="15257" width="15.6640625" customWidth="1"/>
    <col min="15507" max="15507" width="5.6640625" customWidth="1"/>
    <col min="15508" max="15508" width="76.6640625" customWidth="1"/>
    <col min="15509" max="15509" width="4.6640625" customWidth="1"/>
    <col min="15510" max="15510" width="6.6640625" customWidth="1"/>
    <col min="15511" max="15511" width="0" hidden="1" customWidth="1"/>
    <col min="15512" max="15512" width="13.6640625" customWidth="1"/>
    <col min="15513" max="15513" width="15.6640625" customWidth="1"/>
    <col min="15763" max="15763" width="5.6640625" customWidth="1"/>
    <col min="15764" max="15764" width="76.6640625" customWidth="1"/>
    <col min="15765" max="15765" width="4.6640625" customWidth="1"/>
    <col min="15766" max="15766" width="6.6640625" customWidth="1"/>
    <col min="15767" max="15767" width="0" hidden="1" customWidth="1"/>
    <col min="15768" max="15768" width="13.6640625" customWidth="1"/>
    <col min="15769" max="15769" width="15.6640625" customWidth="1"/>
    <col min="16019" max="16019" width="5.6640625" customWidth="1"/>
    <col min="16020" max="16020" width="76.6640625" customWidth="1"/>
    <col min="16021" max="16021" width="4.6640625" customWidth="1"/>
    <col min="16022" max="16022" width="6.6640625" customWidth="1"/>
    <col min="16023" max="16023" width="0" hidden="1" customWidth="1"/>
    <col min="16024" max="16024" width="13.6640625" customWidth="1"/>
    <col min="16025" max="16025" width="15.6640625" customWidth="1"/>
  </cols>
  <sheetData>
    <row r="1" spans="1:36" ht="48" thickTop="1" thickBot="1" x14ac:dyDescent="0.3">
      <c r="A1" s="6"/>
      <c r="B1" s="46" t="s">
        <v>17</v>
      </c>
      <c r="C1" s="28"/>
      <c r="D1" s="28"/>
      <c r="E1" s="6"/>
      <c r="F1" s="37"/>
      <c r="G1" s="37"/>
      <c r="H1" s="37"/>
      <c r="I1" s="37"/>
    </row>
    <row r="2" spans="1:36" s="4" customFormat="1" ht="18" thickTop="1" x14ac:dyDescent="0.3">
      <c r="A2" s="13"/>
      <c r="B2" s="47" t="s">
        <v>18</v>
      </c>
      <c r="C2" s="24"/>
      <c r="D2" s="24"/>
      <c r="E2" s="14"/>
      <c r="F2" s="38"/>
      <c r="G2" s="38"/>
      <c r="H2" s="38"/>
      <c r="I2" s="38"/>
    </row>
    <row r="3" spans="1:36" s="4" customFormat="1" ht="26.4" x14ac:dyDescent="0.25">
      <c r="A3" s="2"/>
      <c r="B3" s="3" t="s">
        <v>0</v>
      </c>
      <c r="C3" s="25" t="s">
        <v>19</v>
      </c>
      <c r="D3" s="25" t="s">
        <v>20</v>
      </c>
      <c r="E3" s="4" t="s">
        <v>1</v>
      </c>
      <c r="F3" s="39" t="s">
        <v>2</v>
      </c>
      <c r="G3" s="39" t="s">
        <v>3</v>
      </c>
      <c r="H3" s="39" t="s">
        <v>57</v>
      </c>
      <c r="I3" s="44" t="s">
        <v>58</v>
      </c>
    </row>
    <row r="4" spans="1:36" ht="13.8" thickBot="1" x14ac:dyDescent="0.3">
      <c r="E4" s="1"/>
    </row>
    <row r="5" spans="1:36" s="5" customFormat="1" ht="24.75" customHeight="1" thickTop="1" thickBot="1" x14ac:dyDescent="0.3">
      <c r="B5" s="6" t="s">
        <v>62</v>
      </c>
      <c r="C5" s="7"/>
      <c r="D5" s="7"/>
      <c r="E5" s="7"/>
      <c r="F5" s="40"/>
      <c r="G5" s="40"/>
      <c r="H5" s="40"/>
      <c r="I5" s="40"/>
      <c r="J5"/>
      <c r="K5"/>
      <c r="L5"/>
      <c r="M5"/>
      <c r="N5"/>
      <c r="O5"/>
      <c r="P5"/>
      <c r="Q5"/>
      <c r="R5"/>
      <c r="S5"/>
      <c r="T5"/>
      <c r="U5"/>
      <c r="V5"/>
      <c r="W5"/>
      <c r="X5"/>
      <c r="Y5"/>
      <c r="Z5"/>
      <c r="AA5"/>
      <c r="AB5"/>
      <c r="AC5"/>
      <c r="AD5"/>
      <c r="AE5"/>
      <c r="AF5"/>
      <c r="AG5"/>
      <c r="AH5"/>
      <c r="AI5"/>
      <c r="AJ5"/>
    </row>
    <row r="6" spans="1:36" ht="13.8" thickTop="1" x14ac:dyDescent="0.25"/>
    <row r="7" spans="1:36" s="10" customFormat="1" x14ac:dyDescent="0.25">
      <c r="A7" s="32" t="s">
        <v>4</v>
      </c>
      <c r="B7" s="17" t="s">
        <v>40</v>
      </c>
      <c r="C7" s="26">
        <v>1</v>
      </c>
      <c r="D7" s="26" t="s">
        <v>14</v>
      </c>
      <c r="E7" s="9"/>
      <c r="F7" s="41"/>
      <c r="G7" s="41">
        <f>C7*F7</f>
        <v>0</v>
      </c>
      <c r="H7" s="41">
        <f>G7*0.25</f>
        <v>0</v>
      </c>
      <c r="I7" s="41">
        <f>SUM(G7+H7)</f>
        <v>0</v>
      </c>
    </row>
    <row r="8" spans="1:36" s="10" customFormat="1" ht="26.4" x14ac:dyDescent="0.25">
      <c r="A8" s="33" t="s">
        <v>36</v>
      </c>
      <c r="B8" s="17" t="s">
        <v>46</v>
      </c>
      <c r="C8" s="26"/>
      <c r="D8" s="26"/>
      <c r="E8" s="9"/>
      <c r="F8" s="41"/>
      <c r="G8" s="41"/>
      <c r="H8" s="41"/>
      <c r="I8" s="41"/>
    </row>
    <row r="9" spans="1:36" s="10" customFormat="1" ht="26.4" x14ac:dyDescent="0.25">
      <c r="A9" s="33" t="s">
        <v>37</v>
      </c>
      <c r="B9" s="17" t="s">
        <v>38</v>
      </c>
      <c r="C9" s="26"/>
      <c r="D9" s="26"/>
      <c r="E9" s="9"/>
      <c r="F9" s="41"/>
      <c r="G9" s="41"/>
      <c r="H9" s="41"/>
      <c r="I9" s="41"/>
    </row>
    <row r="10" spans="1:36" s="10" customFormat="1" x14ac:dyDescent="0.25">
      <c r="A10" s="33" t="s">
        <v>39</v>
      </c>
      <c r="B10" s="17" t="s">
        <v>48</v>
      </c>
      <c r="C10" s="26"/>
      <c r="D10" s="26"/>
      <c r="E10" s="9"/>
      <c r="F10" s="41"/>
      <c r="G10" s="41"/>
      <c r="H10" s="41"/>
      <c r="I10" s="41"/>
    </row>
    <row r="11" spans="1:36" s="10" customFormat="1" x14ac:dyDescent="0.25">
      <c r="A11" s="33" t="s">
        <v>43</v>
      </c>
      <c r="B11" s="17" t="s">
        <v>51</v>
      </c>
      <c r="C11" s="26"/>
      <c r="D11" s="26"/>
      <c r="E11" s="9"/>
      <c r="F11" s="41"/>
      <c r="G11" s="41"/>
      <c r="H11" s="41"/>
      <c r="I11" s="41"/>
    </row>
    <row r="12" spans="1:36" s="10" customFormat="1" ht="52.8" x14ac:dyDescent="0.25">
      <c r="A12" s="32" t="s">
        <v>6</v>
      </c>
      <c r="B12" s="17" t="s">
        <v>59</v>
      </c>
      <c r="C12" s="31">
        <v>1</v>
      </c>
      <c r="D12" s="31" t="s">
        <v>14</v>
      </c>
      <c r="E12" s="9"/>
      <c r="F12" s="41"/>
      <c r="G12" s="41">
        <f t="shared" ref="G12:G23" si="0">C12*F12</f>
        <v>0</v>
      </c>
      <c r="H12" s="41">
        <f t="shared" ref="H12:H23" si="1">G12*0.25</f>
        <v>0</v>
      </c>
      <c r="I12" s="41">
        <f t="shared" ref="I12:I23" si="2">SUM(G12+H12)</f>
        <v>0</v>
      </c>
    </row>
    <row r="13" spans="1:36" s="10" customFormat="1" ht="39.6" x14ac:dyDescent="0.25">
      <c r="A13" s="32" t="s">
        <v>13</v>
      </c>
      <c r="B13" s="17" t="s">
        <v>84</v>
      </c>
      <c r="C13" s="31">
        <v>8</v>
      </c>
      <c r="D13" s="31" t="s">
        <v>5</v>
      </c>
      <c r="E13" s="9"/>
      <c r="F13" s="41"/>
      <c r="G13" s="41">
        <f t="shared" si="0"/>
        <v>0</v>
      </c>
      <c r="H13" s="41">
        <f t="shared" si="1"/>
        <v>0</v>
      </c>
      <c r="I13" s="41">
        <f t="shared" si="2"/>
        <v>0</v>
      </c>
    </row>
    <row r="14" spans="1:36" s="10" customFormat="1" x14ac:dyDescent="0.25">
      <c r="A14" s="32" t="s">
        <v>8</v>
      </c>
      <c r="B14" s="17" t="s">
        <v>85</v>
      </c>
      <c r="C14" s="31">
        <v>22</v>
      </c>
      <c r="D14" s="31" t="s">
        <v>86</v>
      </c>
      <c r="E14" s="9"/>
      <c r="F14" s="41"/>
      <c r="G14" s="41">
        <f t="shared" ref="G14" si="3">C14*F14</f>
        <v>0</v>
      </c>
      <c r="H14" s="41">
        <f t="shared" ref="H14" si="4">G14*0.25</f>
        <v>0</v>
      </c>
      <c r="I14" s="41">
        <f t="shared" ref="I14" si="5">SUM(G14+H14)</f>
        <v>0</v>
      </c>
    </row>
    <row r="15" spans="1:36" s="10" customFormat="1" x14ac:dyDescent="0.25">
      <c r="A15" s="32" t="s">
        <v>10</v>
      </c>
      <c r="B15" s="17" t="s">
        <v>41</v>
      </c>
      <c r="C15" s="31"/>
      <c r="D15" s="31"/>
      <c r="E15" s="9"/>
      <c r="F15" s="41"/>
      <c r="G15" s="41">
        <f t="shared" si="0"/>
        <v>0</v>
      </c>
      <c r="H15" s="41">
        <f t="shared" si="1"/>
        <v>0</v>
      </c>
      <c r="I15" s="41">
        <f t="shared" si="2"/>
        <v>0</v>
      </c>
    </row>
    <row r="16" spans="1:36" s="10" customFormat="1" ht="52.8" x14ac:dyDescent="0.25">
      <c r="A16" s="33" t="s">
        <v>36</v>
      </c>
      <c r="B16" s="17" t="s">
        <v>47</v>
      </c>
      <c r="C16" s="31">
        <v>1</v>
      </c>
      <c r="D16" s="31" t="s">
        <v>14</v>
      </c>
      <c r="E16" s="9"/>
      <c r="F16" s="41"/>
      <c r="G16" s="41">
        <f t="shared" si="0"/>
        <v>0</v>
      </c>
      <c r="H16" s="41">
        <f t="shared" si="1"/>
        <v>0</v>
      </c>
      <c r="I16" s="41">
        <f t="shared" si="2"/>
        <v>0</v>
      </c>
    </row>
    <row r="17" spans="1:9" s="10" customFormat="1" ht="26.4" x14ac:dyDescent="0.25">
      <c r="A17" s="33" t="s">
        <v>37</v>
      </c>
      <c r="B17" s="17" t="s">
        <v>42</v>
      </c>
      <c r="C17" s="31">
        <v>1</v>
      </c>
      <c r="D17" s="31" t="s">
        <v>14</v>
      </c>
      <c r="E17" s="9"/>
      <c r="F17" s="41"/>
      <c r="G17" s="41">
        <f t="shared" si="0"/>
        <v>0</v>
      </c>
      <c r="H17" s="41">
        <f t="shared" si="1"/>
        <v>0</v>
      </c>
      <c r="I17" s="41">
        <f t="shared" si="2"/>
        <v>0</v>
      </c>
    </row>
    <row r="18" spans="1:9" s="10" customFormat="1" ht="26.4" x14ac:dyDescent="0.25">
      <c r="A18" s="33" t="s">
        <v>39</v>
      </c>
      <c r="B18" s="17" t="s">
        <v>52</v>
      </c>
      <c r="C18" s="31">
        <v>1</v>
      </c>
      <c r="D18" s="31" t="s">
        <v>14</v>
      </c>
      <c r="E18" s="9"/>
      <c r="F18" s="41"/>
      <c r="G18" s="41">
        <f t="shared" si="0"/>
        <v>0</v>
      </c>
      <c r="H18" s="41">
        <f t="shared" si="1"/>
        <v>0</v>
      </c>
      <c r="I18" s="41">
        <f t="shared" si="2"/>
        <v>0</v>
      </c>
    </row>
    <row r="19" spans="1:9" s="10" customFormat="1" ht="39.6" x14ac:dyDescent="0.25">
      <c r="A19" s="33" t="s">
        <v>43</v>
      </c>
      <c r="B19" s="17" t="s">
        <v>53</v>
      </c>
      <c r="C19" s="31">
        <v>1</v>
      </c>
      <c r="D19" s="31" t="s">
        <v>14</v>
      </c>
      <c r="E19" s="9"/>
      <c r="F19" s="41"/>
      <c r="G19" s="41">
        <f t="shared" si="0"/>
        <v>0</v>
      </c>
      <c r="H19" s="41">
        <f t="shared" si="1"/>
        <v>0</v>
      </c>
      <c r="I19" s="41">
        <f t="shared" si="2"/>
        <v>0</v>
      </c>
    </row>
    <row r="20" spans="1:9" s="10" customFormat="1" ht="26.4" x14ac:dyDescent="0.25">
      <c r="A20" s="33" t="s">
        <v>49</v>
      </c>
      <c r="B20" s="17" t="s">
        <v>50</v>
      </c>
      <c r="C20" s="26">
        <v>1</v>
      </c>
      <c r="D20" s="26" t="s">
        <v>14</v>
      </c>
      <c r="E20" s="9"/>
      <c r="F20" s="41"/>
      <c r="G20" s="41">
        <f t="shared" si="0"/>
        <v>0</v>
      </c>
      <c r="H20" s="41">
        <f t="shared" si="1"/>
        <v>0</v>
      </c>
      <c r="I20" s="41">
        <f t="shared" si="2"/>
        <v>0</v>
      </c>
    </row>
    <row r="21" spans="1:9" s="10" customFormat="1" x14ac:dyDescent="0.25">
      <c r="A21" s="33" t="s">
        <v>44</v>
      </c>
      <c r="B21" s="17" t="s">
        <v>45</v>
      </c>
      <c r="C21" s="26">
        <v>1</v>
      </c>
      <c r="D21" s="26" t="s">
        <v>14</v>
      </c>
      <c r="E21" s="9"/>
      <c r="F21" s="41"/>
      <c r="G21" s="41">
        <f t="shared" si="0"/>
        <v>0</v>
      </c>
      <c r="H21" s="41">
        <f t="shared" si="1"/>
        <v>0</v>
      </c>
      <c r="I21" s="41">
        <f t="shared" si="2"/>
        <v>0</v>
      </c>
    </row>
    <row r="22" spans="1:9" s="10" customFormat="1" ht="26.4" x14ac:dyDescent="0.25">
      <c r="A22" s="32" t="s">
        <v>12</v>
      </c>
      <c r="B22" s="17" t="s">
        <v>21</v>
      </c>
      <c r="C22" s="31">
        <v>1</v>
      </c>
      <c r="D22" s="31" t="s">
        <v>14</v>
      </c>
      <c r="E22" s="9"/>
      <c r="F22" s="41"/>
      <c r="G22" s="41">
        <f t="shared" si="0"/>
        <v>0</v>
      </c>
      <c r="H22" s="41">
        <f t="shared" si="1"/>
        <v>0</v>
      </c>
      <c r="I22" s="41">
        <f t="shared" si="2"/>
        <v>0</v>
      </c>
    </row>
    <row r="23" spans="1:9" s="10" customFormat="1" x14ac:dyDescent="0.25">
      <c r="A23" s="16" t="s">
        <v>15</v>
      </c>
      <c r="B23" s="17" t="s">
        <v>22</v>
      </c>
      <c r="C23" s="26">
        <v>9.3000000000000007</v>
      </c>
      <c r="D23" s="26" t="s">
        <v>26</v>
      </c>
      <c r="E23" s="9" t="s">
        <v>7</v>
      </c>
      <c r="F23" s="41"/>
      <c r="G23" s="41">
        <f t="shared" si="0"/>
        <v>0</v>
      </c>
      <c r="H23" s="41">
        <f t="shared" si="1"/>
        <v>0</v>
      </c>
      <c r="I23" s="41">
        <f t="shared" si="2"/>
        <v>0</v>
      </c>
    </row>
    <row r="24" spans="1:9" s="10" customFormat="1" ht="103.2" customHeight="1" x14ac:dyDescent="0.25">
      <c r="A24" s="18"/>
      <c r="B24" s="22" t="s">
        <v>23</v>
      </c>
      <c r="C24" s="29"/>
      <c r="D24" s="29"/>
      <c r="E24" s="11"/>
      <c r="F24" s="42"/>
      <c r="G24" s="42"/>
      <c r="H24" s="42"/>
      <c r="I24" s="42"/>
    </row>
    <row r="25" spans="1:9" s="10" customFormat="1" ht="12.75" customHeight="1" x14ac:dyDescent="0.25">
      <c r="A25" s="16" t="s">
        <v>16</v>
      </c>
      <c r="B25" s="17" t="s">
        <v>25</v>
      </c>
      <c r="C25" s="26">
        <v>9.1999999999999993</v>
      </c>
      <c r="D25" s="26" t="s">
        <v>26</v>
      </c>
      <c r="E25" s="9" t="s">
        <v>9</v>
      </c>
      <c r="F25" s="41"/>
      <c r="G25" s="41">
        <f>C25*F25</f>
        <v>0</v>
      </c>
      <c r="H25" s="41">
        <f>G25*0.25</f>
        <v>0</v>
      </c>
      <c r="I25" s="41">
        <f>SUM(G25+H25)</f>
        <v>0</v>
      </c>
    </row>
    <row r="26" spans="1:9" s="10" customFormat="1" ht="103.2" customHeight="1" x14ac:dyDescent="0.25">
      <c r="A26" s="19"/>
      <c r="B26" s="22" t="s">
        <v>27</v>
      </c>
      <c r="C26" s="27"/>
      <c r="D26" s="27"/>
      <c r="E26" s="11"/>
      <c r="F26" s="42"/>
      <c r="G26" s="42"/>
      <c r="H26" s="42"/>
      <c r="I26" s="42"/>
    </row>
    <row r="27" spans="1:9" s="10" customFormat="1" x14ac:dyDescent="0.25">
      <c r="A27" s="16" t="s">
        <v>24</v>
      </c>
      <c r="B27" s="17" t="s">
        <v>29</v>
      </c>
      <c r="C27" s="26">
        <v>2</v>
      </c>
      <c r="D27" s="26" t="s">
        <v>5</v>
      </c>
      <c r="E27" s="9" t="s">
        <v>11</v>
      </c>
      <c r="F27" s="41"/>
      <c r="G27" s="41">
        <f>C27*F27</f>
        <v>0</v>
      </c>
      <c r="H27" s="41">
        <f>G27*0.25</f>
        <v>0</v>
      </c>
      <c r="I27" s="41">
        <f>SUM(G27+H27)</f>
        <v>0</v>
      </c>
    </row>
    <row r="28" spans="1:9" s="10" customFormat="1" ht="105" customHeight="1" x14ac:dyDescent="0.25">
      <c r="A28" s="18"/>
      <c r="B28" s="23" t="s">
        <v>30</v>
      </c>
      <c r="C28" s="29"/>
      <c r="D28" s="29"/>
      <c r="E28" s="11"/>
      <c r="F28" s="42"/>
      <c r="G28" s="42"/>
      <c r="H28" s="42"/>
      <c r="I28" s="42"/>
    </row>
    <row r="29" spans="1:9" s="10" customFormat="1" ht="12.75" customHeight="1" x14ac:dyDescent="0.25">
      <c r="A29" s="16" t="s">
        <v>28</v>
      </c>
      <c r="B29" s="17" t="s">
        <v>32</v>
      </c>
      <c r="C29" s="26">
        <v>23</v>
      </c>
      <c r="D29" s="26" t="s">
        <v>26</v>
      </c>
      <c r="E29" s="9" t="s">
        <v>11</v>
      </c>
      <c r="F29" s="41"/>
      <c r="G29" s="41">
        <f>C29*F29</f>
        <v>0</v>
      </c>
      <c r="H29" s="41">
        <f>G29*0.25</f>
        <v>0</v>
      </c>
      <c r="I29" s="41">
        <f>SUM(G29+H29)</f>
        <v>0</v>
      </c>
    </row>
    <row r="30" spans="1:9" s="10" customFormat="1" ht="90" customHeight="1" x14ac:dyDescent="0.25">
      <c r="A30" s="18"/>
      <c r="B30" s="22" t="s">
        <v>33</v>
      </c>
      <c r="C30" s="29"/>
      <c r="D30" s="29"/>
      <c r="E30" s="11"/>
      <c r="F30" s="42"/>
      <c r="G30" s="42"/>
      <c r="H30" s="42"/>
      <c r="I30" s="42"/>
    </row>
    <row r="31" spans="1:9" s="10" customFormat="1" x14ac:dyDescent="0.25">
      <c r="A31" s="16" t="s">
        <v>31</v>
      </c>
      <c r="B31" s="17" t="s">
        <v>34</v>
      </c>
      <c r="C31" s="26">
        <v>3.6</v>
      </c>
      <c r="D31" s="26" t="s">
        <v>26</v>
      </c>
      <c r="E31" s="9" t="s">
        <v>11</v>
      </c>
      <c r="F31" s="41"/>
      <c r="G31" s="41">
        <f>C31*F31</f>
        <v>0</v>
      </c>
      <c r="H31" s="41">
        <f>G31*0.25</f>
        <v>0</v>
      </c>
      <c r="I31" s="41">
        <f>SUM(G31+H31)</f>
        <v>0</v>
      </c>
    </row>
    <row r="32" spans="1:9" s="10" customFormat="1" ht="97.95" customHeight="1" x14ac:dyDescent="0.25">
      <c r="A32" s="18"/>
      <c r="B32" s="23" t="s">
        <v>35</v>
      </c>
      <c r="C32" s="29"/>
      <c r="D32" s="29"/>
      <c r="E32" s="11"/>
      <c r="F32" s="42"/>
      <c r="G32" s="42"/>
      <c r="H32" s="42"/>
      <c r="I32" s="42"/>
    </row>
    <row r="33" spans="1:9" x14ac:dyDescent="0.25">
      <c r="A33" s="9" t="s">
        <v>87</v>
      </c>
      <c r="B33" s="34" t="s">
        <v>54</v>
      </c>
      <c r="C33" s="31">
        <v>1</v>
      </c>
      <c r="D33" s="31" t="s">
        <v>14</v>
      </c>
      <c r="E33" s="9"/>
      <c r="F33" s="41"/>
      <c r="G33" s="41">
        <f>C33*F33</f>
        <v>0</v>
      </c>
      <c r="H33" s="41">
        <f>G33*0.25</f>
        <v>0</v>
      </c>
      <c r="I33" s="41">
        <f>SUM(G33+H33)</f>
        <v>0</v>
      </c>
    </row>
    <row r="34" spans="1:9" s="10" customFormat="1" ht="123.6" customHeight="1" thickBot="1" x14ac:dyDescent="0.3">
      <c r="A34" s="20"/>
      <c r="B34" s="21" t="s">
        <v>55</v>
      </c>
      <c r="C34" s="26"/>
      <c r="D34" s="26"/>
      <c r="E34" s="9"/>
      <c r="F34" s="41"/>
      <c r="G34" s="41"/>
      <c r="H34" s="41"/>
      <c r="I34" s="41"/>
    </row>
    <row r="35" spans="1:9" ht="15" thickTop="1" thickBot="1" x14ac:dyDescent="0.3">
      <c r="A35" s="12"/>
      <c r="B35" s="35" t="s">
        <v>56</v>
      </c>
      <c r="C35" s="30"/>
      <c r="D35" s="30"/>
      <c r="E35" s="15"/>
      <c r="F35" s="43"/>
      <c r="G35" s="43">
        <f>SUM(G7:G34)</f>
        <v>0</v>
      </c>
      <c r="H35" s="43">
        <f>SUM(H7:H34)</f>
        <v>0</v>
      </c>
      <c r="I35" s="43">
        <f>SUM(I7:I34)</f>
        <v>0</v>
      </c>
    </row>
    <row r="36" spans="1:9" ht="55.2" customHeight="1" thickTop="1" x14ac:dyDescent="0.25">
      <c r="B36" s="45" t="s">
        <v>60</v>
      </c>
    </row>
    <row r="37" spans="1:9" ht="60" customHeight="1" x14ac:dyDescent="0.25">
      <c r="B37" s="45" t="s">
        <v>61</v>
      </c>
    </row>
  </sheetData>
  <pageMargins left="0.7" right="0.7" top="0.31" bottom="0.75" header="0.3" footer="0.3"/>
  <pageSetup paperSize="9" scale="58" fitToHeight="0"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59A11-E9FF-4A13-AEAA-6525B0DBD544}">
  <dimension ref="A1:J14"/>
  <sheetViews>
    <sheetView workbookViewId="0">
      <selection activeCell="P10" sqref="P10"/>
    </sheetView>
  </sheetViews>
  <sheetFormatPr defaultRowHeight="13.2" x14ac:dyDescent="0.25"/>
  <cols>
    <col min="1" max="1" width="5.44140625" customWidth="1"/>
    <col min="3" max="3" width="24.21875" customWidth="1"/>
    <col min="4" max="4" width="7.21875" customWidth="1"/>
    <col min="5" max="5" width="8.21875" customWidth="1"/>
    <col min="10" max="10" width="11.44140625" customWidth="1"/>
  </cols>
  <sheetData>
    <row r="1" spans="1:10" ht="29.4" customHeight="1" x14ac:dyDescent="0.25">
      <c r="A1" s="62" t="s">
        <v>63</v>
      </c>
      <c r="B1" s="62"/>
      <c r="C1" s="62"/>
      <c r="D1" s="62"/>
      <c r="E1" s="62"/>
      <c r="F1" s="62"/>
      <c r="G1" s="62"/>
      <c r="H1" s="62"/>
      <c r="I1" s="62"/>
      <c r="J1" s="62"/>
    </row>
    <row r="2" spans="1:10" ht="29.4" customHeight="1" thickBot="1" x14ac:dyDescent="0.3">
      <c r="A2" s="48"/>
      <c r="B2" s="48"/>
      <c r="C2" s="48"/>
      <c r="D2" s="48"/>
      <c r="E2" s="48"/>
      <c r="F2" s="48"/>
      <c r="G2" s="48"/>
      <c r="H2" s="48"/>
      <c r="I2" s="48"/>
      <c r="J2" s="48"/>
    </row>
    <row r="3" spans="1:10" ht="26.4" customHeight="1" x14ac:dyDescent="0.25">
      <c r="A3" s="54"/>
      <c r="B3" s="55"/>
      <c r="C3" s="56"/>
      <c r="D3" s="60" t="s">
        <v>64</v>
      </c>
      <c r="E3" s="60"/>
      <c r="F3" s="60"/>
      <c r="G3" s="60"/>
      <c r="H3" s="60"/>
      <c r="I3" s="60"/>
      <c r="J3" s="58" t="s">
        <v>83</v>
      </c>
    </row>
    <row r="4" spans="1:10" ht="28.8" customHeight="1" thickBot="1" x14ac:dyDescent="0.3">
      <c r="A4" s="57"/>
      <c r="B4" s="61" t="s">
        <v>65</v>
      </c>
      <c r="C4" s="61" t="s">
        <v>66</v>
      </c>
      <c r="D4" s="61">
        <v>125</v>
      </c>
      <c r="E4" s="61">
        <v>250</v>
      </c>
      <c r="F4" s="61">
        <v>500</v>
      </c>
      <c r="G4" s="61">
        <v>1000</v>
      </c>
      <c r="H4" s="61">
        <v>2000</v>
      </c>
      <c r="I4" s="61">
        <v>4000</v>
      </c>
      <c r="J4" s="59"/>
    </row>
    <row r="5" spans="1:10" x14ac:dyDescent="0.25">
      <c r="A5" s="52" t="s">
        <v>4</v>
      </c>
      <c r="B5" s="52" t="s">
        <v>67</v>
      </c>
      <c r="C5" s="52" t="s">
        <v>68</v>
      </c>
      <c r="D5" s="53">
        <v>0.2</v>
      </c>
      <c r="E5" s="53">
        <v>0.15</v>
      </c>
      <c r="F5" s="53">
        <v>0.1</v>
      </c>
      <c r="G5" s="53">
        <v>0.1</v>
      </c>
      <c r="H5" s="53">
        <v>0.05</v>
      </c>
      <c r="I5" s="53">
        <v>0.1</v>
      </c>
      <c r="J5" s="53">
        <v>28.1</v>
      </c>
    </row>
    <row r="6" spans="1:10" x14ac:dyDescent="0.25">
      <c r="A6" s="49" t="s">
        <v>6</v>
      </c>
      <c r="B6" s="49" t="s">
        <v>69</v>
      </c>
      <c r="C6" s="49" t="s">
        <v>70</v>
      </c>
      <c r="D6" s="51">
        <v>0.02</v>
      </c>
      <c r="E6" s="50">
        <v>0.02</v>
      </c>
      <c r="F6" s="50">
        <v>0.03</v>
      </c>
      <c r="G6" s="50">
        <v>0.04</v>
      </c>
      <c r="H6" s="50">
        <v>0.05</v>
      </c>
      <c r="I6" s="50">
        <v>0.05</v>
      </c>
      <c r="J6" s="50">
        <v>2.8</v>
      </c>
    </row>
    <row r="7" spans="1:10" x14ac:dyDescent="0.25">
      <c r="A7" s="49" t="s">
        <v>13</v>
      </c>
      <c r="B7" s="49" t="s">
        <v>71</v>
      </c>
      <c r="C7" s="49" t="s">
        <v>72</v>
      </c>
      <c r="D7" s="50">
        <v>0.3</v>
      </c>
      <c r="E7" s="50">
        <v>0.2</v>
      </c>
      <c r="F7" s="50">
        <v>0.1</v>
      </c>
      <c r="G7" s="50">
        <v>0.05</v>
      </c>
      <c r="H7" s="50">
        <v>0.01</v>
      </c>
      <c r="I7" s="50">
        <v>0.05</v>
      </c>
      <c r="J7" s="50">
        <v>8.1</v>
      </c>
    </row>
    <row r="8" spans="1:10" x14ac:dyDescent="0.25">
      <c r="A8" s="49" t="s">
        <v>8</v>
      </c>
      <c r="B8" s="49" t="s">
        <v>71</v>
      </c>
      <c r="C8" s="49" t="s">
        <v>73</v>
      </c>
      <c r="D8" s="50">
        <v>0.28999999999999998</v>
      </c>
      <c r="E8" s="50">
        <v>0.54</v>
      </c>
      <c r="F8" s="50">
        <v>0.68</v>
      </c>
      <c r="G8" s="50">
        <v>0.6</v>
      </c>
      <c r="H8" s="50">
        <v>0.56999999999999995</v>
      </c>
      <c r="I8" s="50">
        <v>0.51</v>
      </c>
      <c r="J8" s="50">
        <v>9.3000000000000007</v>
      </c>
    </row>
    <row r="9" spans="1:10" x14ac:dyDescent="0.25">
      <c r="A9" s="49" t="s">
        <v>10</v>
      </c>
      <c r="B9" s="49" t="s">
        <v>71</v>
      </c>
      <c r="C9" s="49" t="s">
        <v>74</v>
      </c>
      <c r="D9" s="50">
        <v>0.75</v>
      </c>
      <c r="E9" s="50">
        <v>0.67</v>
      </c>
      <c r="F9" s="50">
        <v>0.4</v>
      </c>
      <c r="G9" s="50">
        <v>0.46</v>
      </c>
      <c r="H9" s="50">
        <v>0.51</v>
      </c>
      <c r="I9" s="50">
        <v>0.38</v>
      </c>
      <c r="J9" s="50">
        <v>9.1999999999999993</v>
      </c>
    </row>
    <row r="10" spans="1:10" x14ac:dyDescent="0.25">
      <c r="A10" s="49" t="s">
        <v>12</v>
      </c>
      <c r="B10" s="49" t="s">
        <v>75</v>
      </c>
      <c r="C10" s="49" t="s">
        <v>76</v>
      </c>
      <c r="D10" s="50">
        <v>0.14000000000000001</v>
      </c>
      <c r="E10" s="50">
        <v>0.1</v>
      </c>
      <c r="F10" s="50">
        <v>0.06</v>
      </c>
      <c r="G10" s="50">
        <v>0.08</v>
      </c>
      <c r="H10" s="50">
        <v>0.1</v>
      </c>
      <c r="I10" s="50">
        <v>0.1</v>
      </c>
      <c r="J10" s="50">
        <v>2</v>
      </c>
    </row>
    <row r="11" spans="1:10" x14ac:dyDescent="0.25">
      <c r="A11" s="49" t="s">
        <v>15</v>
      </c>
      <c r="B11" s="49" t="s">
        <v>77</v>
      </c>
      <c r="C11" s="49" t="s">
        <v>78</v>
      </c>
      <c r="D11" s="50">
        <v>0.18</v>
      </c>
      <c r="E11" s="50">
        <v>0.06</v>
      </c>
      <c r="F11" s="50">
        <v>0.04</v>
      </c>
      <c r="G11" s="50">
        <v>0.03</v>
      </c>
      <c r="H11" s="50">
        <v>0.02</v>
      </c>
      <c r="I11" s="50">
        <v>0.02</v>
      </c>
      <c r="J11" s="50">
        <v>5.2</v>
      </c>
    </row>
    <row r="12" spans="1:10" x14ac:dyDescent="0.25">
      <c r="A12" s="49" t="s">
        <v>16</v>
      </c>
      <c r="B12" s="49" t="s">
        <v>69</v>
      </c>
      <c r="C12" s="49" t="s">
        <v>79</v>
      </c>
      <c r="D12" s="50">
        <v>0.05</v>
      </c>
      <c r="E12" s="50">
        <v>0.25</v>
      </c>
      <c r="F12" s="50">
        <v>0.41</v>
      </c>
      <c r="G12" s="50">
        <v>0.24</v>
      </c>
      <c r="H12" s="50">
        <v>0.19</v>
      </c>
      <c r="I12" s="50">
        <v>0.15</v>
      </c>
      <c r="J12" s="50">
        <v>3.6</v>
      </c>
    </row>
    <row r="13" spans="1:10" x14ac:dyDescent="0.25">
      <c r="A13" s="49" t="s">
        <v>24</v>
      </c>
      <c r="B13" s="49" t="s">
        <v>69</v>
      </c>
      <c r="C13" s="49" t="s">
        <v>80</v>
      </c>
      <c r="D13" s="50">
        <v>0.05</v>
      </c>
      <c r="E13" s="50">
        <v>0.21</v>
      </c>
      <c r="F13" s="50">
        <v>0.59</v>
      </c>
      <c r="G13" s="50">
        <v>0.83</v>
      </c>
      <c r="H13" s="50">
        <v>0.87</v>
      </c>
      <c r="I13" s="50">
        <v>0.91</v>
      </c>
      <c r="J13" s="50">
        <v>23</v>
      </c>
    </row>
    <row r="14" spans="1:10" x14ac:dyDescent="0.25">
      <c r="A14" s="49" t="s">
        <v>28</v>
      </c>
      <c r="B14" s="49" t="s">
        <v>69</v>
      </c>
      <c r="C14" s="49" t="s">
        <v>81</v>
      </c>
      <c r="D14" s="50">
        <v>0.51</v>
      </c>
      <c r="E14" s="50">
        <v>0.65</v>
      </c>
      <c r="F14" s="50">
        <v>0.86</v>
      </c>
      <c r="G14" s="50">
        <v>0.91</v>
      </c>
      <c r="H14" s="50">
        <v>0.9</v>
      </c>
      <c r="I14" s="50">
        <v>0.94</v>
      </c>
      <c r="J14" s="50" t="s">
        <v>82</v>
      </c>
    </row>
  </sheetData>
  <mergeCells count="3">
    <mergeCell ref="J3:J4"/>
    <mergeCell ref="D3:I3"/>
    <mergeCell ref="A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Proširenje AV režije</vt:lpstr>
      <vt:lpstr>Tablica 4.1</vt:lpstr>
      <vt:lpstr>'Proširenje AV režije'!Print_Area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Slaven Tahirbegović</dc:creator>
  <cp:keywords/>
  <dc:description/>
  <cp:lastModifiedBy>Slaven Tahirbegović</cp:lastModifiedBy>
  <cp:lastPrinted>2022-10-11T07:47:54Z</cp:lastPrinted>
  <dcterms:created xsi:type="dcterms:W3CDTF">2021-10-14T08:59:51Z</dcterms:created>
  <dcterms:modified xsi:type="dcterms:W3CDTF">2024-04-16T09:31:33Z</dcterms:modified>
  <cp:category/>
</cp:coreProperties>
</file>